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o\Dropbox\CSMP Golf\Sorties et Compétitions\Weekends ou midweeks\Foret d orient Sept 2026\"/>
    </mc:Choice>
  </mc:AlternateContent>
  <xr:revisionPtr revIDLastSave="0" documentId="13_ncr:1_{346BCDEE-75A7-49C8-A0A0-7B4E5DBE7315}" xr6:coauthVersionLast="47" xr6:coauthVersionMax="47" xr10:uidLastSave="{00000000-0000-0000-0000-000000000000}"/>
  <workbookProtection workbookAlgorithmName="SHA-512" workbookHashValue="St2zolZkRq85EeLYYsfakphqwWNP0Da4ys49gXGTeWczJuI33u3P74D/Qi2/yGBi+gaWJZOfirFiJrxhMA7SEw==" workbookSaltValue="z6rf72c1gEScSNMUy6FIRQ==" workbookSpinCount="100000" lockStructure="1"/>
  <bookViews>
    <workbookView xWindow="-120" yWindow="-120" windowWidth="29040" windowHeight="15720" xr2:uid="{D6C87268-23FA-D04C-AB7E-A6C6E4E6E143}"/>
  </bookViews>
  <sheets>
    <sheet name="Champagn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" i="1" l="1" a="1"/>
  <c r="Q25" i="1" s="1"/>
  <c r="Q22" i="1" a="1"/>
  <c r="Q22" i="1" s="1"/>
  <c r="Q19" i="1" a="1"/>
  <c r="Q19" i="1" s="1"/>
  <c r="Q16" i="1" a="1"/>
  <c r="Q16" i="1" s="1"/>
  <c r="Q12" i="1" a="1"/>
  <c r="Q12" i="1" s="1"/>
  <c r="Q11" i="1" a="1"/>
  <c r="Q11" i="1" s="1"/>
  <c r="Q32" i="1" l="1"/>
  <c r="Q3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<sst xmlns="http://schemas.openxmlformats.org/spreadsheetml/2006/main" count="34" uniqueCount="31">
  <si>
    <t>CSMP Golf</t>
  </si>
  <si>
    <t>Participants</t>
  </si>
  <si>
    <t>Prénom:</t>
  </si>
  <si>
    <t>Nom:</t>
  </si>
  <si>
    <t>Oui</t>
  </si>
  <si>
    <t>Non</t>
  </si>
  <si>
    <t>Green Fees</t>
  </si>
  <si>
    <t>Voiturette</t>
  </si>
  <si>
    <t>Chambre double</t>
  </si>
  <si>
    <t>Chambre simple</t>
  </si>
  <si>
    <t>Allergies connues</t>
  </si>
  <si>
    <t>Total</t>
  </si>
  <si>
    <t>Acompte</t>
  </si>
  <si>
    <t>Solde</t>
  </si>
  <si>
    <t>Escapade d'automne en Champagne - Forêt d'Orient - 25 et 26 septembre 2026</t>
  </si>
  <si>
    <t>25 sept. 2026</t>
  </si>
  <si>
    <t>26 sept. 2026</t>
  </si>
  <si>
    <t>Taxe de séjour</t>
  </si>
  <si>
    <t>Petit-déjeuner samedi 26 sept.</t>
  </si>
  <si>
    <t>Hébergement sur le golf de la Forêt d'Orient</t>
  </si>
  <si>
    <t>incluse</t>
  </si>
  <si>
    <t>( eau, café, vin inclus)</t>
  </si>
  <si>
    <t>Dîner 25 sept. au restaurant du golf</t>
  </si>
  <si>
    <t>A compléter et retourner à jp.prouteau@gmail.com au plus tôt</t>
  </si>
  <si>
    <t>Avant le 30 juin 2026</t>
  </si>
  <si>
    <t>Au plus tard le 1 er septembre 2026</t>
  </si>
  <si>
    <t>vin non inclus</t>
  </si>
  <si>
    <t>Eau, café, inclus</t>
  </si>
  <si>
    <t>Déjeuner buffet froid du samedi 26 sept. au restaurant du golf</t>
  </si>
  <si>
    <t>Pour Indiquer vos choix:  X</t>
  </si>
  <si>
    <t>A réserver directement auprès du golf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</si>
</sst>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\ &quot;€&quot;_);[Red]\(#,##0.00\ &quot;€&quot;\)"/>
    <numFmt numFmtId="165" formatCode="_ * #,##0.00_)\ &quot;€&quot;_ ;_ * \(#,##0.00\)\ &quot;€&quot;_ ;_ * &quot;-&quot;??_)\ &quot;€&quot;_ ;_ @_ "/>
    <numFmt numFmtId="166" formatCode="_ * #,##0.00_)_ ;_ * \(#,##0.00\)_ ;_ * &quot;-&quot;??_)_ ;_ @_ "/>
    <numFmt numFmtId="167" formatCode="_-* #,##0.00\ [$€-40C]_-;\-* #,##0.00\ [$€-40C]_-;_-* &quot;-&quot;??\ [$€-40C]_-;_-@_-"/>
    <numFmt numFmtId="168" formatCode="_ * #,##0.00_)\ [$€-40C]_ ;_ * \(#,##0.00\)\ [$€-40C]_ ;_ * &quot;-&quot;??_)\ [$€-40C]_ ;_ @_ "/>
    <numFmt numFmtId="169" formatCode="_ * #,##0_)_ ;_ * \(#,##0\)_ ;_ * &quot;-&quot;??_)_ ;_ @_ 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14"/>
      <color theme="8" tint="-0.249977111117893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u/>
      <sz val="18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i/>
      <u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FFFF00"/>
      </left>
      <right/>
      <top style="medium">
        <color rgb="FFFFFF00"/>
      </top>
      <bottom/>
      <diagonal/>
    </border>
    <border>
      <left/>
      <right/>
      <top style="medium">
        <color rgb="FFFFFF00"/>
      </top>
      <bottom/>
      <diagonal/>
    </border>
    <border>
      <left/>
      <right style="medium">
        <color rgb="FFFFFF00"/>
      </right>
      <top style="medium">
        <color rgb="FFFFFF00"/>
      </top>
      <bottom/>
      <diagonal/>
    </border>
    <border>
      <left style="medium">
        <color rgb="FFFFFF00"/>
      </left>
      <right/>
      <top/>
      <bottom/>
      <diagonal/>
    </border>
    <border>
      <left/>
      <right style="medium">
        <color rgb="FFFFFF00"/>
      </right>
      <top/>
      <bottom/>
      <diagonal/>
    </border>
    <border>
      <left style="medium">
        <color rgb="FFFFFF00"/>
      </left>
      <right/>
      <top/>
      <bottom style="medium">
        <color rgb="FFFFFF00"/>
      </bottom>
      <diagonal/>
    </border>
    <border>
      <left/>
      <right/>
      <top/>
      <bottom style="medium">
        <color rgb="FFFFFF00"/>
      </bottom>
      <diagonal/>
    </border>
    <border>
      <left/>
      <right style="medium">
        <color rgb="FFFFFF00"/>
      </right>
      <top/>
      <bottom style="medium">
        <color rgb="FFFFFF00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168" fontId="0" fillId="0" borderId="0" xfId="0" applyNumberFormat="1"/>
    <xf numFmtId="9" fontId="0" fillId="0" borderId="0" xfId="0" applyNumberFormat="1"/>
    <xf numFmtId="166" fontId="0" fillId="0" borderId="0" xfId="1" applyFont="1"/>
    <xf numFmtId="169" fontId="0" fillId="0" borderId="0" xfId="1" applyNumberFormat="1" applyFont="1" applyAlignment="1">
      <alignment horizontal="center" vertical="center"/>
    </xf>
    <xf numFmtId="165" fontId="0" fillId="0" borderId="0" xfId="2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/>
    <xf numFmtId="0" fontId="2" fillId="2" borderId="0" xfId="0" applyFont="1" applyFill="1" applyAlignment="1">
      <alignment horizontal="right"/>
    </xf>
    <xf numFmtId="167" fontId="2" fillId="2" borderId="0" xfId="0" applyNumberFormat="1" applyFont="1" applyFill="1"/>
    <xf numFmtId="0" fontId="2" fillId="2" borderId="0" xfId="0" applyFont="1" applyFill="1" applyAlignment="1">
      <alignment horizontal="left" vertical="top"/>
    </xf>
    <xf numFmtId="0" fontId="9" fillId="0" borderId="4" xfId="0" applyFont="1" applyBorder="1" applyAlignment="1" applyProtection="1">
      <alignment horizontal="center" vertical="center"/>
      <protection locked="0"/>
    </xf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6" fillId="2" borderId="0" xfId="0" applyFont="1" applyFill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3" fillId="2" borderId="0" xfId="0" applyFont="1" applyFill="1"/>
    <xf numFmtId="0" fontId="0" fillId="2" borderId="0" xfId="0" applyFill="1"/>
    <xf numFmtId="0" fontId="10" fillId="2" borderId="0" xfId="0" applyFont="1" applyFill="1"/>
    <xf numFmtId="0" fontId="12" fillId="2" borderId="0" xfId="0" applyFont="1" applyFill="1"/>
    <xf numFmtId="167" fontId="6" fillId="0" borderId="4" xfId="0" applyNumberFormat="1" applyFont="1" applyBorder="1"/>
    <xf numFmtId="167" fontId="7" fillId="0" borderId="4" xfId="0" applyNumberFormat="1" applyFont="1" applyBorder="1"/>
    <xf numFmtId="167" fontId="8" fillId="0" borderId="4" xfId="0" applyNumberFormat="1" applyFont="1" applyBorder="1"/>
    <xf numFmtId="164" fontId="2" fillId="2" borderId="0" xfId="0" applyNumberFormat="1" applyFont="1" applyFill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0" fontId="9" fillId="0" borderId="6" xfId="0" applyFont="1" applyBorder="1" applyAlignment="1" applyProtection="1">
      <alignment horizontal="left" vertical="top"/>
      <protection locked="0"/>
    </xf>
    <xf numFmtId="0" fontId="9" fillId="0" borderId="7" xfId="0" applyFont="1" applyBorder="1" applyAlignment="1" applyProtection="1">
      <alignment horizontal="left" vertical="top"/>
      <protection locked="0"/>
    </xf>
    <xf numFmtId="0" fontId="9" fillId="0" borderId="8" xfId="0" applyFont="1" applyBorder="1" applyAlignment="1" applyProtection="1">
      <alignment horizontal="left" vertical="top"/>
      <protection locked="0"/>
    </xf>
    <xf numFmtId="0" fontId="9" fillId="0" borderId="9" xfId="0" applyFont="1" applyBorder="1" applyAlignment="1" applyProtection="1">
      <alignment horizontal="left" vertical="top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9" fillId="0" borderId="5" xfId="0" applyFont="1" applyBorder="1" applyAlignment="1" applyProtection="1">
      <alignment horizontal="left" vertical="top"/>
      <protection locked="0"/>
    </xf>
    <xf numFmtId="0" fontId="9" fillId="0" borderId="10" xfId="0" applyFont="1" applyBorder="1" applyAlignment="1" applyProtection="1">
      <alignment horizontal="left" vertical="top"/>
      <protection locked="0"/>
    </xf>
    <xf numFmtId="0" fontId="9" fillId="0" borderId="11" xfId="0" applyFont="1" applyBorder="1" applyAlignment="1" applyProtection="1">
      <alignment horizontal="left" vertical="top"/>
      <protection locked="0"/>
    </xf>
    <xf numFmtId="0" fontId="9" fillId="0" borderId="12" xfId="0" applyFont="1" applyBorder="1" applyAlignment="1" applyProtection="1">
      <alignment horizontal="left" vertical="top"/>
      <protection locked="0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</cellXfs>
  <cellStyles count="3">
    <cellStyle name="Milliers" xfId="1" builtinId="3"/>
    <cellStyle name="Monétaire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67A28-E5F7-1642-8373-50342FCB73D0}">
  <sheetPr>
    <pageSetUpPr fitToPage="1"/>
  </sheetPr>
  <dimension ref="A1:X38"/>
  <sheetViews>
    <sheetView showGridLines="0" showRowColHeaders="0" tabSelected="1" zoomScaleNormal="100" workbookViewId="0">
      <selection activeCell="C6" sqref="C6:F6"/>
    </sheetView>
  </sheetViews>
  <sheetFormatPr baseColWidth="10" defaultColWidth="10.875" defaultRowHeight="15.75" x14ac:dyDescent="0.25"/>
  <cols>
    <col min="1" max="1" width="4.625" customWidth="1"/>
    <col min="2" max="2" width="15.5" customWidth="1"/>
    <col min="3" max="3" width="8.875" bestFit="1" customWidth="1"/>
    <col min="4" max="4" width="4.875" customWidth="1"/>
    <col min="5" max="5" width="7.875" bestFit="1" customWidth="1"/>
    <col min="6" max="9" width="4.875" customWidth="1"/>
    <col min="10" max="10" width="8.875" bestFit="1" customWidth="1"/>
    <col min="11" max="11" width="5" customWidth="1"/>
    <col min="12" max="12" width="4.875" customWidth="1"/>
    <col min="13" max="13" width="5.125" customWidth="1"/>
    <col min="14" max="16" width="4.875" customWidth="1"/>
    <col min="17" max="17" width="12.375" customWidth="1"/>
    <col min="18" max="18" width="5.5" customWidth="1"/>
    <col min="24" max="24" width="11.125" bestFit="1" customWidth="1"/>
  </cols>
  <sheetData>
    <row r="1" spans="1:24" x14ac:dyDescent="0.25">
      <c r="A1" s="15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24" ht="21" x14ac:dyDescent="0.25">
      <c r="A2" s="18"/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19"/>
    </row>
    <row r="3" spans="1:24" ht="35.1" customHeight="1" x14ac:dyDescent="0.25">
      <c r="A3" s="18"/>
      <c r="B3" s="43" t="s">
        <v>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19"/>
    </row>
    <row r="4" spans="1:24" ht="20.100000000000001" customHeight="1" x14ac:dyDescent="0.35">
      <c r="A4" s="18"/>
      <c r="B4" s="44" t="s">
        <v>23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19"/>
      <c r="V4" s="1"/>
      <c r="W4" s="1"/>
    </row>
    <row r="5" spans="1:24" ht="20.100000000000001" customHeight="1" x14ac:dyDescent="0.25">
      <c r="A5" s="18"/>
      <c r="B5" s="7" t="s">
        <v>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19"/>
      <c r="V5" s="4"/>
      <c r="W5" s="5"/>
      <c r="X5" s="4"/>
    </row>
    <row r="6" spans="1:24" ht="20.100000000000001" customHeight="1" x14ac:dyDescent="0.25">
      <c r="A6" s="18"/>
      <c r="B6" s="7" t="s">
        <v>2</v>
      </c>
      <c r="C6" s="45"/>
      <c r="D6" s="46"/>
      <c r="E6" s="46"/>
      <c r="F6" s="47"/>
      <c r="G6" s="7"/>
      <c r="H6" s="7" t="s">
        <v>3</v>
      </c>
      <c r="I6" s="45"/>
      <c r="J6" s="46"/>
      <c r="K6" s="46"/>
      <c r="L6" s="46"/>
      <c r="M6" s="46"/>
      <c r="N6" s="47"/>
      <c r="O6" s="7"/>
      <c r="P6" s="7"/>
      <c r="Q6" s="7"/>
      <c r="R6" s="19"/>
      <c r="V6" s="4"/>
      <c r="W6" s="5"/>
      <c r="X6" s="4"/>
    </row>
    <row r="7" spans="1:24" ht="20.100000000000001" customHeight="1" x14ac:dyDescent="0.25">
      <c r="A7" s="18"/>
      <c r="B7" s="7" t="s">
        <v>2</v>
      </c>
      <c r="C7" s="45"/>
      <c r="D7" s="46"/>
      <c r="E7" s="46"/>
      <c r="F7" s="47"/>
      <c r="G7" s="7"/>
      <c r="H7" s="7" t="s">
        <v>3</v>
      </c>
      <c r="I7" s="45"/>
      <c r="J7" s="46"/>
      <c r="K7" s="46"/>
      <c r="L7" s="46"/>
      <c r="M7" s="46"/>
      <c r="N7" s="47"/>
      <c r="O7" s="7"/>
      <c r="P7" s="7"/>
      <c r="Q7" s="7"/>
      <c r="R7" s="19"/>
      <c r="V7" s="4"/>
      <c r="W7" s="5"/>
      <c r="X7" s="4"/>
    </row>
    <row r="8" spans="1:24" ht="20.100000000000001" customHeight="1" x14ac:dyDescent="0.25">
      <c r="A8" s="1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19"/>
      <c r="V8" s="4"/>
      <c r="W8" s="5"/>
      <c r="X8" s="4"/>
    </row>
    <row r="9" spans="1:24" ht="20.100000000000001" customHeight="1" x14ac:dyDescent="0.35">
      <c r="A9" s="18"/>
      <c r="B9" s="7"/>
      <c r="C9" s="7"/>
      <c r="D9" s="7"/>
      <c r="E9" s="7"/>
      <c r="F9" s="26" t="s">
        <v>29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19"/>
      <c r="V9" s="4"/>
      <c r="W9" s="5"/>
      <c r="X9" s="4"/>
    </row>
    <row r="10" spans="1:24" ht="20.100000000000001" customHeight="1" x14ac:dyDescent="0.25">
      <c r="A10" s="18"/>
      <c r="B10" s="7"/>
      <c r="C10" s="7"/>
      <c r="D10" s="7"/>
      <c r="E10" s="7"/>
      <c r="F10" s="8">
        <v>1</v>
      </c>
      <c r="G10" s="8">
        <v>2</v>
      </c>
      <c r="H10" s="7"/>
      <c r="I10" s="7"/>
      <c r="J10" s="7"/>
      <c r="K10" s="7"/>
      <c r="L10" s="7"/>
      <c r="M10" s="8" t="s">
        <v>4</v>
      </c>
      <c r="N10" s="8" t="s">
        <v>5</v>
      </c>
      <c r="O10" s="7"/>
      <c r="P10" s="7"/>
      <c r="Q10" s="8"/>
      <c r="R10" s="19"/>
      <c r="V10" s="4"/>
      <c r="W10" s="5"/>
      <c r="X10" s="4"/>
    </row>
    <row r="11" spans="1:24" ht="20.100000000000001" customHeight="1" x14ac:dyDescent="0.25">
      <c r="A11" s="18"/>
      <c r="B11" s="7" t="s">
        <v>6</v>
      </c>
      <c r="C11" s="7"/>
      <c r="D11" s="9" t="s">
        <v>15</v>
      </c>
      <c r="E11" s="10">
        <v>50</v>
      </c>
      <c r="F11" s="14"/>
      <c r="G11" s="14"/>
      <c r="H11" s="7"/>
      <c r="I11" s="7"/>
      <c r="J11" s="7" t="s">
        <v>7</v>
      </c>
      <c r="K11" s="31">
        <v>40</v>
      </c>
      <c r="L11" s="32"/>
      <c r="M11" s="14"/>
      <c r="N11" s="14"/>
      <c r="O11" s="7"/>
      <c r="P11" s="7"/>
      <c r="Q11" s="28" t="e" cm="1">
        <f t="array" ref="Q11">_xlfn.IFS(F11="x",50,G11="x",100,F11="X",50,G11="X",100)</f>
        <v>#N/A</v>
      </c>
      <c r="R11" s="19"/>
      <c r="V11" s="4"/>
      <c r="W11" s="5"/>
      <c r="X11" s="4"/>
    </row>
    <row r="12" spans="1:24" ht="20.100000000000001" customHeight="1" x14ac:dyDescent="0.25">
      <c r="A12" s="18"/>
      <c r="B12" s="7"/>
      <c r="C12" s="7"/>
      <c r="D12" s="11" t="s">
        <v>16</v>
      </c>
      <c r="E12" s="10">
        <v>50</v>
      </c>
      <c r="F12" s="14"/>
      <c r="G12" s="14"/>
      <c r="H12" s="7"/>
      <c r="I12" s="7"/>
      <c r="J12" s="7" t="s">
        <v>7</v>
      </c>
      <c r="K12" s="31">
        <v>40</v>
      </c>
      <c r="L12" s="32"/>
      <c r="M12" s="14"/>
      <c r="N12" s="14"/>
      <c r="O12" s="7"/>
      <c r="P12" s="7"/>
      <c r="Q12" s="28" t="e" cm="1">
        <f t="array" ref="Q12">_xlfn.IFS(F12="x",50,G12="x",100,F12="X",50,G12="X",100)</f>
        <v>#N/A</v>
      </c>
      <c r="R12" s="19"/>
      <c r="V12" s="4"/>
      <c r="W12" s="5"/>
      <c r="X12" s="4"/>
    </row>
    <row r="13" spans="1:24" ht="20.100000000000001" customHeight="1" x14ac:dyDescent="0.3">
      <c r="A13" s="18"/>
      <c r="B13" s="7"/>
      <c r="C13" s="24"/>
      <c r="D13" s="7"/>
      <c r="E13" s="7"/>
      <c r="F13" s="7"/>
      <c r="G13" s="7"/>
      <c r="H13" s="7"/>
      <c r="I13" s="7"/>
      <c r="J13" s="27" t="s">
        <v>30</v>
      </c>
      <c r="K13" s="7"/>
      <c r="L13" s="7"/>
      <c r="M13" s="7"/>
      <c r="N13" s="7"/>
      <c r="O13" s="7"/>
      <c r="P13" s="7"/>
      <c r="Q13" s="20"/>
      <c r="R13" s="19"/>
      <c r="V13" s="4"/>
      <c r="W13" s="5"/>
      <c r="X13" s="4"/>
    </row>
    <row r="14" spans="1:24" ht="20.100000000000001" customHeight="1" x14ac:dyDescent="0.25">
      <c r="A14" s="18"/>
      <c r="B14" s="7" t="s">
        <v>19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20"/>
      <c r="R14" s="19"/>
      <c r="V14" s="4"/>
      <c r="W14" s="4"/>
      <c r="X14" s="4"/>
    </row>
    <row r="15" spans="1:24" ht="20.100000000000001" customHeight="1" x14ac:dyDescent="0.25">
      <c r="A15" s="18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20"/>
      <c r="R15" s="19"/>
      <c r="U15" s="3"/>
      <c r="V15" s="4"/>
      <c r="W15" s="4"/>
      <c r="X15" s="4"/>
    </row>
    <row r="16" spans="1:24" ht="20.100000000000001" customHeight="1" x14ac:dyDescent="0.25">
      <c r="A16" s="18"/>
      <c r="B16" s="7" t="s">
        <v>8</v>
      </c>
      <c r="C16" s="10">
        <v>100.76</v>
      </c>
      <c r="D16" s="14"/>
      <c r="E16" s="7"/>
      <c r="F16" s="7"/>
      <c r="G16" s="7" t="s">
        <v>9</v>
      </c>
      <c r="H16" s="7"/>
      <c r="I16" s="7"/>
      <c r="J16" s="10">
        <v>100.76</v>
      </c>
      <c r="K16" s="14"/>
      <c r="L16" s="7"/>
      <c r="M16" s="7"/>
      <c r="N16" s="7"/>
      <c r="O16" s="7"/>
      <c r="P16" s="7"/>
      <c r="Q16" s="28" t="e" cm="1">
        <f t="array" ref="Q16">_xlfn.IFS(D16="x",100.76,D16="X",100.76,K16="x",100.76,K16="X",100.76)</f>
        <v>#N/A</v>
      </c>
      <c r="R16" s="19"/>
      <c r="U16" s="3"/>
      <c r="V16" s="4"/>
      <c r="W16" s="4"/>
    </row>
    <row r="17" spans="1:24" ht="20.100000000000001" customHeight="1" x14ac:dyDescent="0.25">
      <c r="A17" s="18"/>
      <c r="B17" s="7" t="s">
        <v>17</v>
      </c>
      <c r="C17" s="10" t="s">
        <v>20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20"/>
      <c r="R17" s="19"/>
      <c r="V17" s="4"/>
      <c r="W17" s="4"/>
    </row>
    <row r="18" spans="1:24" ht="20.100000000000001" customHeight="1" x14ac:dyDescent="0.25">
      <c r="A18" s="18"/>
      <c r="B18" s="7"/>
      <c r="C18" s="10"/>
      <c r="D18" s="7"/>
      <c r="E18" s="7"/>
      <c r="F18" s="7"/>
      <c r="G18" s="7"/>
      <c r="H18" s="7"/>
      <c r="I18" s="7"/>
      <c r="J18" s="7"/>
      <c r="K18" s="8">
        <v>0</v>
      </c>
      <c r="L18" s="8">
        <v>1</v>
      </c>
      <c r="M18" s="8">
        <v>2</v>
      </c>
      <c r="N18" s="7"/>
      <c r="O18" s="7"/>
      <c r="P18" s="7"/>
      <c r="Q18" s="20"/>
      <c r="R18" s="19"/>
      <c r="V18" s="4"/>
      <c r="W18" s="4"/>
    </row>
    <row r="19" spans="1:24" ht="20.100000000000001" customHeight="1" x14ac:dyDescent="0.25">
      <c r="A19" s="18"/>
      <c r="B19" s="7" t="s">
        <v>22</v>
      </c>
      <c r="C19" s="7"/>
      <c r="D19" s="7"/>
      <c r="E19" s="7"/>
      <c r="F19" s="7"/>
      <c r="G19" s="7"/>
      <c r="H19" s="7"/>
      <c r="I19" s="7"/>
      <c r="J19" s="12">
        <v>50</v>
      </c>
      <c r="K19" s="14"/>
      <c r="L19" s="14"/>
      <c r="M19" s="14"/>
      <c r="N19" s="7"/>
      <c r="O19" s="7"/>
      <c r="P19" s="7"/>
      <c r="Q19" s="28" t="e" cm="1">
        <f t="array" ref="Q19">_xlfn.IFS(K19="x",0,K19="X",0,L19="x",50,L19="X",50,M19="x",100,M19="X",100)</f>
        <v>#N/A</v>
      </c>
      <c r="R19" s="19"/>
      <c r="X19" s="4"/>
    </row>
    <row r="20" spans="1:24" ht="20.100000000000001" customHeight="1" x14ac:dyDescent="0.25">
      <c r="A20" s="18"/>
      <c r="B20" s="7"/>
      <c r="C20" s="7"/>
      <c r="D20" s="7"/>
      <c r="E20" s="7"/>
      <c r="F20" s="7"/>
      <c r="G20" s="7"/>
      <c r="H20" s="7"/>
      <c r="I20" s="7"/>
      <c r="J20" s="7" t="s">
        <v>21</v>
      </c>
      <c r="K20" s="7"/>
      <c r="L20" s="7"/>
      <c r="M20" s="7"/>
      <c r="N20" s="7"/>
      <c r="O20" s="7"/>
      <c r="P20" s="7"/>
      <c r="Q20" s="20"/>
      <c r="R20" s="19"/>
      <c r="X20" s="4"/>
    </row>
    <row r="21" spans="1:24" ht="20.100000000000001" customHeight="1" x14ac:dyDescent="0.25">
      <c r="A21" s="18"/>
      <c r="B21" s="7"/>
      <c r="C21" s="7"/>
      <c r="D21" s="7"/>
      <c r="E21" s="7"/>
      <c r="F21" s="8">
        <v>0</v>
      </c>
      <c r="G21" s="8">
        <v>1</v>
      </c>
      <c r="H21" s="8">
        <v>2</v>
      </c>
      <c r="I21" s="7"/>
      <c r="J21" s="7"/>
      <c r="K21" s="7"/>
      <c r="L21" s="7"/>
      <c r="M21" s="7"/>
      <c r="N21" s="7"/>
      <c r="O21" s="7"/>
      <c r="P21" s="7"/>
      <c r="Q21" s="20"/>
      <c r="R21" s="19"/>
    </row>
    <row r="22" spans="1:24" ht="20.100000000000001" customHeight="1" x14ac:dyDescent="0.25">
      <c r="A22" s="18"/>
      <c r="B22" s="7" t="s">
        <v>18</v>
      </c>
      <c r="C22" s="7"/>
      <c r="D22" s="7"/>
      <c r="E22" s="10">
        <v>17</v>
      </c>
      <c r="F22" s="14"/>
      <c r="G22" s="14"/>
      <c r="H22" s="14"/>
      <c r="I22" s="7"/>
      <c r="J22" s="7"/>
      <c r="K22" s="7"/>
      <c r="L22" s="7"/>
      <c r="M22" s="7"/>
      <c r="N22" s="7"/>
      <c r="O22" s="7"/>
      <c r="P22" s="7"/>
      <c r="Q22" s="28" t="e" cm="1">
        <f t="array" ref="Q22">_xlfn.IFS(F22="x",0,F22="X",0,G22="x",17,G22="X",17,H22="x",34,H22="X",34)</f>
        <v>#N/A</v>
      </c>
      <c r="R22" s="19"/>
      <c r="X22" s="4"/>
    </row>
    <row r="23" spans="1:24" ht="20.100000000000001" customHeight="1" x14ac:dyDescent="0.25">
      <c r="A23" s="18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20"/>
      <c r="R23" s="19"/>
      <c r="X23" s="4"/>
    </row>
    <row r="24" spans="1:24" ht="20.100000000000001" customHeight="1" x14ac:dyDescent="0.25">
      <c r="A24" s="18"/>
      <c r="B24" s="7"/>
      <c r="C24" s="7"/>
      <c r="D24" s="11"/>
      <c r="E24" s="11"/>
      <c r="F24" s="8"/>
      <c r="G24" s="8"/>
      <c r="H24" s="7"/>
      <c r="I24" s="7"/>
      <c r="J24" s="7"/>
      <c r="K24" s="7"/>
      <c r="L24" s="8">
        <v>0</v>
      </c>
      <c r="M24" s="8">
        <v>1</v>
      </c>
      <c r="N24" s="8">
        <v>2</v>
      </c>
      <c r="O24" s="7"/>
      <c r="P24" s="7"/>
      <c r="Q24" s="20"/>
      <c r="R24" s="19"/>
    </row>
    <row r="25" spans="1:24" ht="20.100000000000001" customHeight="1" x14ac:dyDescent="0.25">
      <c r="A25" s="18"/>
      <c r="B25" s="7" t="s">
        <v>28</v>
      </c>
      <c r="C25" s="7"/>
      <c r="D25" s="11"/>
      <c r="E25" s="11"/>
      <c r="F25" s="8"/>
      <c r="G25" s="8"/>
      <c r="H25" s="7"/>
      <c r="I25" s="11"/>
      <c r="J25" s="10">
        <v>39</v>
      </c>
      <c r="K25" s="7"/>
      <c r="L25" s="14"/>
      <c r="M25" s="14"/>
      <c r="N25" s="14"/>
      <c r="O25" s="7"/>
      <c r="P25" s="7"/>
      <c r="Q25" s="28" t="e" cm="1">
        <f t="array" ref="Q25">_xlfn.IFS(L25="x",0,L25="X",0,M25="x",39,M25="X",39,N25="x",78,N25="X",78)</f>
        <v>#N/A</v>
      </c>
      <c r="R25" s="19"/>
    </row>
    <row r="26" spans="1:24" ht="20.100000000000001" customHeight="1" x14ac:dyDescent="0.25">
      <c r="A26" s="18"/>
      <c r="B26" s="7" t="s">
        <v>27</v>
      </c>
      <c r="C26" s="7"/>
      <c r="D26" s="7" t="s">
        <v>26</v>
      </c>
      <c r="E26" s="7"/>
      <c r="F26" s="7"/>
      <c r="G26" s="7"/>
      <c r="H26" s="7"/>
      <c r="I26" s="7"/>
      <c r="J26" s="25"/>
      <c r="K26" s="7"/>
      <c r="L26" s="7"/>
      <c r="M26" s="7"/>
      <c r="N26" s="7"/>
      <c r="O26" s="7"/>
      <c r="P26" s="7"/>
      <c r="Q26" s="20"/>
      <c r="R26" s="19"/>
      <c r="V26" s="6"/>
    </row>
    <row r="27" spans="1:24" ht="20.100000000000001" customHeight="1" x14ac:dyDescent="0.25">
      <c r="A27" s="18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20"/>
      <c r="R27" s="19"/>
      <c r="V27" s="6"/>
    </row>
    <row r="28" spans="1:24" ht="20.100000000000001" customHeight="1" x14ac:dyDescent="0.25">
      <c r="A28" s="18"/>
      <c r="B28" s="7" t="s">
        <v>10</v>
      </c>
      <c r="C28" s="33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5"/>
      <c r="O28" s="7"/>
      <c r="P28" s="7"/>
      <c r="Q28" s="20"/>
      <c r="R28" s="19"/>
      <c r="V28" s="6"/>
    </row>
    <row r="29" spans="1:24" ht="20.100000000000001" customHeight="1" x14ac:dyDescent="0.25">
      <c r="A29" s="18"/>
      <c r="B29" s="7"/>
      <c r="C29" s="36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8"/>
      <c r="O29" s="7"/>
      <c r="P29" s="7"/>
      <c r="Q29" s="20"/>
      <c r="R29" s="19"/>
      <c r="V29" s="6"/>
    </row>
    <row r="30" spans="1:24" ht="20.100000000000001" customHeight="1" x14ac:dyDescent="0.25">
      <c r="A30" s="18"/>
      <c r="B30" s="7"/>
      <c r="C30" s="39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1"/>
      <c r="O30" s="7"/>
      <c r="P30" s="7"/>
      <c r="Q30" s="20"/>
      <c r="R30" s="19"/>
    </row>
    <row r="31" spans="1:24" ht="20.100000000000001" customHeight="1" x14ac:dyDescent="0.25">
      <c r="A31" s="18"/>
      <c r="B31" s="7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7"/>
      <c r="P31" s="7"/>
      <c r="Q31" s="20"/>
      <c r="R31" s="19"/>
    </row>
    <row r="32" spans="1:24" ht="18.75" x14ac:dyDescent="0.3">
      <c r="A32" s="18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 t="s">
        <v>11</v>
      </c>
      <c r="O32" s="7"/>
      <c r="P32" s="7"/>
      <c r="Q32" s="29" t="e">
        <f>Q11+Q12+Q16+Q22+Q19+Q25</f>
        <v>#N/A</v>
      </c>
      <c r="R32" s="19"/>
    </row>
    <row r="33" spans="1:18" x14ac:dyDescent="0.25">
      <c r="A33" s="18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20"/>
      <c r="R33" s="19"/>
    </row>
    <row r="34" spans="1:18" ht="18.75" x14ac:dyDescent="0.3">
      <c r="A34" s="18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11" t="s">
        <v>24</v>
      </c>
      <c r="O34" s="7"/>
      <c r="P34" s="11" t="s">
        <v>12</v>
      </c>
      <c r="Q34" s="30">
        <v>100</v>
      </c>
      <c r="R34" s="19"/>
    </row>
    <row r="35" spans="1:18" ht="18.75" x14ac:dyDescent="0.3">
      <c r="A35" s="18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1" t="s">
        <v>25</v>
      </c>
      <c r="O35" s="7"/>
      <c r="P35" s="11" t="s">
        <v>13</v>
      </c>
      <c r="Q35" s="30" t="e">
        <f>Q32-Q34</f>
        <v>#N/A</v>
      </c>
      <c r="R35" s="19"/>
    </row>
    <row r="36" spans="1:18" x14ac:dyDescent="0.25">
      <c r="A36" s="18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19"/>
    </row>
    <row r="37" spans="1:18" ht="16.5" thickBo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3"/>
    </row>
    <row r="38" spans="1:18" x14ac:dyDescent="0.25">
      <c r="Q38" s="2"/>
    </row>
  </sheetData>
  <sheetProtection algorithmName="SHA-512" hashValue="4e5OTWhqP3O7VVkmhKYYZ33LIF6fW63ggAPWmWMXDrGW5spfwJIRT/BYQKHytOJUhuTgLcy6KSeG7Bk7/eHwQA==" saltValue="mEqYZ8yKTF56nqCVj2ZnzQ==" spinCount="100000" sheet="1" objects="1" scenarios="1" selectLockedCells="1"/>
  <mergeCells count="10">
    <mergeCell ref="K11:L11"/>
    <mergeCell ref="K12:L12"/>
    <mergeCell ref="C28:N30"/>
    <mergeCell ref="B2:Q2"/>
    <mergeCell ref="B3:Q3"/>
    <mergeCell ref="B4:Q4"/>
    <mergeCell ref="C6:F6"/>
    <mergeCell ref="I6:N6"/>
    <mergeCell ref="C7:F7"/>
    <mergeCell ref="I7:N7"/>
  </mergeCells>
  <pageMargins left="0.7" right="0.7" top="0.75" bottom="0.75" header="0.3" footer="0.3"/>
  <pageSetup paperSize="9" scale="68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Champagne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Jean-Philippe Prouteau</dc:creator>
  <cp:lastModifiedBy>Bruno Frick</cp:lastModifiedBy>
  <cp:lastPrinted>2026-05-19T09:53:34Z</cp:lastPrinted>
  <dcterms:created xsi:type="dcterms:W3CDTF">2025-04-22T08:32:44Z</dcterms:created>
  <dcterms:modified xsi:type="dcterms:W3CDTF">2026-05-19T09:58:48Z</dcterms:modified>
</cp:coreProperties>
</file>